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0F823F9E-BE69-41B0-AC98-9A327648454E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TROŠENJE - kategorija 1" sheetId="3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D88" i="3" l="1"/>
  <c r="D84" i="3"/>
  <c r="D82" i="3"/>
  <c r="D79" i="3"/>
  <c r="D77" i="3"/>
  <c r="D75" i="3"/>
  <c r="D73" i="3"/>
  <c r="D71" i="3"/>
  <c r="D69" i="3"/>
  <c r="D67" i="3"/>
  <c r="D65" i="3"/>
  <c r="D63" i="3"/>
  <c r="D61" i="3"/>
  <c r="D59" i="3"/>
  <c r="D57" i="3"/>
  <c r="D34" i="3" l="1"/>
  <c r="D48" i="3"/>
  <c r="D55" i="3"/>
  <c r="D52" i="3"/>
  <c r="D50" i="3"/>
  <c r="D46" i="3"/>
  <c r="D44" i="3"/>
  <c r="D42" i="3"/>
  <c r="D38" i="3"/>
  <c r="D32" i="3"/>
  <c r="D30" i="3"/>
  <c r="D28" i="3"/>
  <c r="D26" i="3"/>
  <c r="D24" i="3"/>
  <c r="D22" i="3"/>
  <c r="D20" i="3"/>
  <c r="D16" i="3"/>
  <c r="D12" i="3"/>
  <c r="D10" i="3"/>
  <c r="D90" i="3" l="1"/>
  <c r="D86" i="3"/>
  <c r="D18" i="3"/>
  <c r="D8" i="3"/>
  <c r="D91" i="3" s="1"/>
  <c r="A12" i="2"/>
</calcChain>
</file>

<file path=xl/sharedStrings.xml><?xml version="1.0" encoding="utf-8"?>
<sst xmlns="http://schemas.openxmlformats.org/spreadsheetml/2006/main" count="196" uniqueCount="129">
  <si>
    <t>3121 ostali rashodi za zaposlene</t>
  </si>
  <si>
    <t>OSIJEK</t>
  </si>
  <si>
    <t>HEP-PLIN D.O.O.</t>
  </si>
  <si>
    <t>ZAGREB</t>
  </si>
  <si>
    <t>PULA</t>
  </si>
  <si>
    <t>VODOVOD D.O.O.</t>
  </si>
  <si>
    <t>RIJEKA</t>
  </si>
  <si>
    <t>3211 službena putovanja</t>
  </si>
  <si>
    <t>PAJO D.O.O.</t>
  </si>
  <si>
    <t>GRAD PULA-POLA</t>
  </si>
  <si>
    <t>PULA HERCULANEA D.O.O.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</si>
  <si>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</si>
  <si>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</si>
  <si>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</si>
  <si>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</si>
  <si>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</si>
  <si>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</si>
  <si>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INFORMACIJA O TROŠENJU SREDSTAVA 
ZA SIJEČANJ 2024. GODINE</t>
  </si>
  <si>
    <t>Ukupno za siječanj 2024.</t>
  </si>
  <si>
    <t>Ukupno PULA HERCULANEA D.O.O.</t>
  </si>
  <si>
    <t>Ukupno GRAD PULA-POLA</t>
  </si>
  <si>
    <t>Ukupno PAJO D.O.O.</t>
  </si>
  <si>
    <t>HRVATSKA POŠTA DD</t>
  </si>
  <si>
    <t>Ukupno HRVATSKA POŠTA D.D.</t>
  </si>
  <si>
    <t>Ukupno VODOVOD D.O.O.</t>
  </si>
  <si>
    <t>Ukupno HEP-PLIN D.O.O.</t>
  </si>
  <si>
    <t>3111 bruto plaće za redovan rad (ukupan iznos bez bolovanja bna teret HZZO-a</t>
  </si>
  <si>
    <t>3132 doprinosi za obvezno zdravstveno osiguranje na bruto</t>
  </si>
  <si>
    <t>UKUPNO ZA SIJEČANJ 2024.</t>
  </si>
  <si>
    <t>STRUKOVNA ŠKOLA PULA</t>
  </si>
  <si>
    <t>Zagrebačka 22, 52100 Pula</t>
  </si>
  <si>
    <t xml:space="preserve">POLIKLINIKA SALUS  </t>
  </si>
  <si>
    <t>3236 Zdravstveni pregledi</t>
  </si>
  <si>
    <t xml:space="preserve">HZRIF </t>
  </si>
  <si>
    <t>NZZJZ IŽ</t>
  </si>
  <si>
    <t>Ukupno NZZJZ IŽ</t>
  </si>
  <si>
    <t>Ukupno Poliklinika Salus</t>
  </si>
  <si>
    <t>Ukupno HZRIF</t>
  </si>
  <si>
    <t>STAMBENI INŽENJERING</t>
  </si>
  <si>
    <t>3234 Komunalne usluge</t>
  </si>
  <si>
    <t>3221 Uredski materijal i ostali materijalni rashodi</t>
  </si>
  <si>
    <t>Ukupno STAMBENI INŽENJERING</t>
  </si>
  <si>
    <t>HRVATSKA RADIOTELEVIZIJA</t>
  </si>
  <si>
    <t>3295 Pristojbe i naknade</t>
  </si>
  <si>
    <t>Ukupno HRT</t>
  </si>
  <si>
    <t xml:space="preserve">HEP OPSKBA </t>
  </si>
  <si>
    <t xml:space="preserve">Ukupno HEP OPSKBA </t>
  </si>
  <si>
    <t>3223 Energija</t>
  </si>
  <si>
    <t>JESENSKI TURK d.o.o.</t>
  </si>
  <si>
    <t>Ukupno JESENSKI TURK d.o.o.</t>
  </si>
  <si>
    <t>4241 Knjige</t>
  </si>
  <si>
    <t>GIROS  D.O.O.</t>
  </si>
  <si>
    <t>Ukupno GIROS  D.O.O.</t>
  </si>
  <si>
    <t>ZAVOD ZA ZAŠTITU NA RADU</t>
  </si>
  <si>
    <t xml:space="preserve"> Ukupno ZAVOD ZA ZAŠTITU NA RADU</t>
  </si>
  <si>
    <t>00106585846</t>
  </si>
  <si>
    <t>3239 Ostale usluge</t>
  </si>
  <si>
    <t>HENA COM</t>
  </si>
  <si>
    <t>HENA COM D.O.O</t>
  </si>
  <si>
    <t xml:space="preserve">Ukupno ANT-COM </t>
  </si>
  <si>
    <t>ANT-COM d.o.o.</t>
  </si>
  <si>
    <t>3224 Materijali i dijelovi za tekuće i inv. održ.</t>
  </si>
  <si>
    <t>ODVJ. DRUŠTVO ZAGORŠČAK</t>
  </si>
  <si>
    <t>Ukupno ODVJ. DRUŠTVO ZAGORŠČAK</t>
  </si>
  <si>
    <t>3237 Intelektualne i osobne usluge</t>
  </si>
  <si>
    <t>DOPI GRUPA D.O.O.</t>
  </si>
  <si>
    <t>Ukupno DOPI GRUPA D.O.O.</t>
  </si>
  <si>
    <t xml:space="preserve">3235 Zakupnine,najamnine i jednogod. licence </t>
  </si>
  <si>
    <t>IMA-B&amp;R d.o.o.</t>
  </si>
  <si>
    <t>Ukupno IMA-B&amp;R d.o.o.</t>
  </si>
  <si>
    <t>00441438470</t>
  </si>
  <si>
    <t>OTP banka d.d.</t>
  </si>
  <si>
    <t>52508873833</t>
  </si>
  <si>
    <t>Ukupno OTP banka d.d.</t>
  </si>
  <si>
    <t>SPLIT</t>
  </si>
  <si>
    <t>3431 Bankarske usluge i usluge platnog prometa</t>
  </si>
  <si>
    <t>HRVATSKI TELEKOM D.D.</t>
  </si>
  <si>
    <t>Ukupno HRVATSKI TELEKOM D.D.</t>
  </si>
  <si>
    <t>81793146560</t>
  </si>
  <si>
    <t>3231 Usluge telefona, pošte i prijevoza</t>
  </si>
  <si>
    <t>TELEMACH HRVATSKA D.O.O.</t>
  </si>
  <si>
    <t>70133616033</t>
  </si>
  <si>
    <t>Ukupno TELEMACH HRVATSKA D.O.O.</t>
  </si>
  <si>
    <t>FINA PULA</t>
  </si>
  <si>
    <t>Ukupno FINA PULA</t>
  </si>
  <si>
    <t>85821130368</t>
  </si>
  <si>
    <t>3299 Ostali nespomenuti rashodi</t>
  </si>
  <si>
    <t>PI&amp;MS D.O.O.</t>
  </si>
  <si>
    <t>Ukupno PI&amp;MS D.O.O.</t>
  </si>
  <si>
    <t>3238 Računalne usluge</t>
  </si>
  <si>
    <t>Pula</t>
  </si>
  <si>
    <t>KAI FA trgovina d.o.o.</t>
  </si>
  <si>
    <t xml:space="preserve">Mesnica COMPARI </t>
  </si>
  <si>
    <t>FERO ŽELJEZARIJA</t>
  </si>
  <si>
    <t>Ukupno FERO ŽELJEZARIJA</t>
  </si>
  <si>
    <t>EUROSPIN HRVATSKA D.O.O.</t>
  </si>
  <si>
    <t>Ukupno:EUROSPIN HRVATSKA D.O.O.</t>
  </si>
  <si>
    <t>62357811032</t>
  </si>
  <si>
    <t>STUDENAC D.O.O.</t>
  </si>
  <si>
    <t>OMIŠ</t>
  </si>
  <si>
    <t>Ukupno STUDENAC D.O.O.</t>
  </si>
  <si>
    <t>SPAR HRVATSKA D.O.O.</t>
  </si>
  <si>
    <t xml:space="preserve"> Ukupno SPAR HRVATSKA D.O.O.</t>
  </si>
  <si>
    <t>Ukupno KAI FA trgovina d.o.o.</t>
  </si>
  <si>
    <t>CARNIS D.O.O.</t>
  </si>
  <si>
    <t>Ukupno CARNIS D.O.O.</t>
  </si>
  <si>
    <t>PLODINE D.D.</t>
  </si>
  <si>
    <t>Ukupno PLODINE D.D.</t>
  </si>
  <si>
    <t>Lavor trade d.o.o.</t>
  </si>
  <si>
    <t>Ukupno Lavor trade d.o.o.</t>
  </si>
  <si>
    <t>ŽIVA VODA D.O.O.</t>
  </si>
  <si>
    <t>Ukupno ŽIVA VODA D.O.O.</t>
  </si>
  <si>
    <t xml:space="preserve">NORT D.O.O. </t>
  </si>
  <si>
    <t xml:space="preserve">Ukupno NORT D.O.O. </t>
  </si>
  <si>
    <t>Fagron Hrvatska d.o.o.</t>
  </si>
  <si>
    <t>Ukupno Fagron Hrvatska d.o.o.</t>
  </si>
  <si>
    <t>DONJA ZELINA</t>
  </si>
  <si>
    <t xml:space="preserve">ULJANIK UPRAVLJANJE SZP </t>
  </si>
  <si>
    <t xml:space="preserve">Ukupno ULJANIK UPRAVLJANJE SZP </t>
  </si>
  <si>
    <t>ZA VAS D.O.O.</t>
  </si>
  <si>
    <t>Ukupno ZA VAS D.O.O.</t>
  </si>
  <si>
    <t>DM - DROGERIE MARKT D.O.O.</t>
  </si>
  <si>
    <t>Ukupno DM - DROGERIE MARKT D.O.O.</t>
  </si>
  <si>
    <t>LUCIJA OBRT</t>
  </si>
  <si>
    <t xml:space="preserve"> Ukupno LUCIJA OBRT</t>
  </si>
  <si>
    <t>Zagrebačka 22, Pula</t>
  </si>
  <si>
    <t xml:space="preserve">INFORMACIJA O TROŠENJU SREDSTAVA  ZA SIJEČANJ 2024. GODINE            </t>
  </si>
  <si>
    <t>Kategorija 1</t>
  </si>
  <si>
    <t>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</si>
</sst>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22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16" fillId="0" borderId="0"/>
  </cellStyleXfs>
  <cellXfs count="64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/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5" applyFont="1" applyFill="1" applyBorder="1" applyAlignment="1">
      <alignment horizontal="left" wrapText="1"/>
    </xf>
    <xf numFmtId="0" fontId="11" fillId="0" borderId="1" xfId="5" applyFont="1" applyFill="1" applyBorder="1" applyAlignment="1">
      <alignment horizontal="left" wrapText="1"/>
    </xf>
    <xf numFmtId="0" fontId="12" fillId="0" borderId="1" xfId="5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center"/>
    </xf>
    <xf numFmtId="166" fontId="18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166" fontId="19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166" fontId="20" fillId="0" borderId="1" xfId="0" applyNumberFormat="1" applyFont="1" applyFill="1" applyBorder="1" applyAlignment="1">
      <alignment horizontal="right" vertical="center"/>
    </xf>
    <xf numFmtId="166" fontId="21" fillId="0" borderId="1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49" fontId="19" fillId="0" borderId="5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166" fontId="19" fillId="0" borderId="1" xfId="0" applyNumberFormat="1" applyFont="1" applyFill="1" applyBorder="1" applyAlignment="1">
      <alignment horizontal="right"/>
    </xf>
    <xf numFmtId="49" fontId="18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164" fontId="19" fillId="0" borderId="4" xfId="0" applyNumberFormat="1" applyFont="1" applyFill="1" applyBorder="1" applyAlignment="1">
      <alignment horizontal="left" vertical="center"/>
    </xf>
    <xf numFmtId="164" fontId="19" fillId="0" borderId="6" xfId="0" applyNumberFormat="1" applyFont="1" applyFill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DE7FF023-D343-4334-B337-223C51BB5F5A}"/>
    <cellStyle name="prazan" xfId="3" xr:uid="{00000000-0005-0000-0000-000003000000}"/>
    <cellStyle name="Stil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zoomScale="130" zoomScaleNormal="130" workbookViewId="0">
      <selection activeCell="E5" sqref="E5"/>
    </sheetView>
  </sheetViews>
  <sheetFormatPr defaultColWidth="8.75" defaultRowHeight="15.75" x14ac:dyDescent="0.25"/>
  <cols>
    <col min="1" max="1" width="29.75" style="1" customWidth="1"/>
    <col min="2" max="2" width="11.125" style="1" customWidth="1"/>
    <col min="3" max="3" width="10.125" style="1" customWidth="1"/>
    <col min="4" max="4" width="11.375" style="3" customWidth="1"/>
    <col min="5" max="5" width="25.5" style="2" customWidth="1"/>
    <col min="6" max="6" width="11.875" style="1" bestFit="1" customWidth="1"/>
    <col min="7" max="16384" width="8.75" style="1"/>
  </cols>
  <sheetData>
    <row r="1" spans="1:6" s="9" customFormat="1" x14ac:dyDescent="0.25">
      <c r="A1" s="21" t="s">
        <v>29</v>
      </c>
      <c r="B1" s="22"/>
      <c r="C1" s="22"/>
      <c r="D1" s="22"/>
      <c r="E1" s="2"/>
    </row>
    <row r="2" spans="1:6" x14ac:dyDescent="0.25">
      <c r="A2" s="8" t="s">
        <v>125</v>
      </c>
      <c r="B2" s="7"/>
      <c r="C2" s="7"/>
      <c r="D2" s="7"/>
    </row>
    <row r="3" spans="1:6" x14ac:dyDescent="0.25">
      <c r="E3" s="4"/>
    </row>
    <row r="4" spans="1:6" s="9" customFormat="1" ht="24.6" customHeight="1" x14ac:dyDescent="0.25">
      <c r="A4" s="59" t="s">
        <v>126</v>
      </c>
      <c r="B4" s="59"/>
      <c r="C4" s="59"/>
      <c r="D4" s="59"/>
      <c r="E4" s="59"/>
      <c r="F4" s="1"/>
    </row>
    <row r="5" spans="1:6" s="9" customFormat="1" ht="15" customHeight="1" x14ac:dyDescent="0.25">
      <c r="A5" s="50"/>
      <c r="B5" s="50"/>
      <c r="C5" s="50"/>
      <c r="D5" s="50"/>
      <c r="E5" s="60" t="s">
        <v>127</v>
      </c>
      <c r="F5" s="1"/>
    </row>
    <row r="6" spans="1:6" ht="45" customHeight="1" x14ac:dyDescent="0.25">
      <c r="A6" s="11" t="s">
        <v>16</v>
      </c>
      <c r="B6" s="10" t="s">
        <v>15</v>
      </c>
      <c r="C6" s="10" t="s">
        <v>14</v>
      </c>
      <c r="D6" s="10" t="s">
        <v>13</v>
      </c>
      <c r="E6" s="11" t="s">
        <v>12</v>
      </c>
    </row>
    <row r="7" spans="1:6" ht="19.149999999999999" customHeight="1" x14ac:dyDescent="0.25">
      <c r="A7" s="31" t="s">
        <v>31</v>
      </c>
      <c r="B7" s="31">
        <v>55616743293</v>
      </c>
      <c r="C7" s="31" t="s">
        <v>4</v>
      </c>
      <c r="D7" s="32">
        <v>330</v>
      </c>
      <c r="E7" s="23" t="s">
        <v>32</v>
      </c>
    </row>
    <row r="8" spans="1:6" s="9" customFormat="1" ht="19.149999999999999" customHeight="1" x14ac:dyDescent="0.25">
      <c r="A8" s="54" t="s">
        <v>36</v>
      </c>
      <c r="B8" s="55"/>
      <c r="C8" s="33"/>
      <c r="D8" s="34">
        <f>SUM(D7)</f>
        <v>330</v>
      </c>
      <c r="E8" s="24"/>
    </row>
    <row r="9" spans="1:6" ht="19.149999999999999" customHeight="1" x14ac:dyDescent="0.25">
      <c r="A9" s="31" t="s">
        <v>10</v>
      </c>
      <c r="B9" s="31">
        <v>11294943436</v>
      </c>
      <c r="C9" s="31" t="s">
        <v>4</v>
      </c>
      <c r="D9" s="32">
        <v>138.46</v>
      </c>
      <c r="E9" s="23" t="s">
        <v>39</v>
      </c>
    </row>
    <row r="10" spans="1:6" s="9" customFormat="1" ht="19.149999999999999" customHeight="1" x14ac:dyDescent="0.25">
      <c r="A10" s="54" t="s">
        <v>19</v>
      </c>
      <c r="B10" s="55"/>
      <c r="C10" s="33"/>
      <c r="D10" s="34">
        <f>D9</f>
        <v>138.46</v>
      </c>
      <c r="E10" s="24"/>
    </row>
    <row r="11" spans="1:6" ht="21" customHeight="1" x14ac:dyDescent="0.25">
      <c r="A11" s="35" t="s">
        <v>33</v>
      </c>
      <c r="B11" s="35">
        <v>71255639887</v>
      </c>
      <c r="C11" s="35" t="s">
        <v>3</v>
      </c>
      <c r="D11" s="36">
        <v>195</v>
      </c>
      <c r="E11" s="25" t="s">
        <v>40</v>
      </c>
    </row>
    <row r="12" spans="1:6" ht="19.149999999999999" customHeight="1" x14ac:dyDescent="0.25">
      <c r="A12" s="52" t="s">
        <v>37</v>
      </c>
      <c r="B12" s="53"/>
      <c r="C12" s="35"/>
      <c r="D12" s="37">
        <f>D11</f>
        <v>195</v>
      </c>
      <c r="E12" s="25"/>
    </row>
    <row r="13" spans="1:6" ht="19.149999999999999" customHeight="1" x14ac:dyDescent="0.25">
      <c r="A13" s="38" t="s">
        <v>38</v>
      </c>
      <c r="B13" s="35">
        <v>30889871639</v>
      </c>
      <c r="C13" s="35" t="s">
        <v>4</v>
      </c>
      <c r="D13" s="36">
        <v>60.02</v>
      </c>
      <c r="E13" s="23" t="s">
        <v>39</v>
      </c>
    </row>
    <row r="14" spans="1:6" s="9" customFormat="1" ht="19.149999999999999" customHeight="1" x14ac:dyDescent="0.25">
      <c r="A14" s="52" t="s">
        <v>41</v>
      </c>
      <c r="B14" s="53"/>
      <c r="C14" s="40"/>
      <c r="D14" s="37">
        <v>60.02</v>
      </c>
      <c r="E14" s="26"/>
    </row>
    <row r="15" spans="1:6" s="9" customFormat="1" ht="19.149999999999999" customHeight="1" x14ac:dyDescent="0.25">
      <c r="A15" s="38" t="s">
        <v>34</v>
      </c>
      <c r="B15" s="35">
        <v>90629578695</v>
      </c>
      <c r="C15" s="35" t="s">
        <v>4</v>
      </c>
      <c r="D15" s="36">
        <v>264.79000000000002</v>
      </c>
      <c r="E15" s="25" t="s">
        <v>32</v>
      </c>
    </row>
    <row r="16" spans="1:6" s="9" customFormat="1" ht="19.149999999999999" customHeight="1" x14ac:dyDescent="0.25">
      <c r="A16" s="52" t="s">
        <v>35</v>
      </c>
      <c r="B16" s="53"/>
      <c r="C16" s="40"/>
      <c r="D16" s="37">
        <f>D15</f>
        <v>264.79000000000002</v>
      </c>
      <c r="E16" s="26"/>
    </row>
    <row r="17" spans="1:5" ht="19.149999999999999" customHeight="1" x14ac:dyDescent="0.25">
      <c r="A17" s="35" t="s">
        <v>42</v>
      </c>
      <c r="B17" s="35">
        <v>68419124305</v>
      </c>
      <c r="C17" s="35" t="s">
        <v>3</v>
      </c>
      <c r="D17" s="36">
        <v>42.48</v>
      </c>
      <c r="E17" s="25" t="s">
        <v>43</v>
      </c>
    </row>
    <row r="18" spans="1:5" s="9" customFormat="1" ht="19.149999999999999" customHeight="1" x14ac:dyDescent="0.25">
      <c r="A18" s="52" t="s">
        <v>44</v>
      </c>
      <c r="B18" s="53"/>
      <c r="C18" s="40"/>
      <c r="D18" s="37">
        <f>SUM(D17)</f>
        <v>42.48</v>
      </c>
      <c r="E18" s="26"/>
    </row>
    <row r="19" spans="1:5" s="9" customFormat="1" ht="19.149999999999999" customHeight="1" x14ac:dyDescent="0.25">
      <c r="A19" s="38" t="s">
        <v>45</v>
      </c>
      <c r="B19" s="35">
        <v>63073332379</v>
      </c>
      <c r="C19" s="35" t="s">
        <v>3</v>
      </c>
      <c r="D19" s="36">
        <v>866.04</v>
      </c>
      <c r="E19" s="25" t="s">
        <v>47</v>
      </c>
    </row>
    <row r="20" spans="1:5" s="9" customFormat="1" ht="19.149999999999999" customHeight="1" x14ac:dyDescent="0.25">
      <c r="A20" s="41" t="s">
        <v>46</v>
      </c>
      <c r="B20" s="42"/>
      <c r="C20" s="40"/>
      <c r="D20" s="37">
        <f>D19</f>
        <v>866.04</v>
      </c>
      <c r="E20" s="26"/>
    </row>
    <row r="21" spans="1:5" s="9" customFormat="1" ht="19.149999999999999" customHeight="1" x14ac:dyDescent="0.25">
      <c r="A21" s="35" t="s">
        <v>2</v>
      </c>
      <c r="B21" s="35">
        <v>41317489366</v>
      </c>
      <c r="C21" s="35" t="s">
        <v>1</v>
      </c>
      <c r="D21" s="36">
        <v>23.58</v>
      </c>
      <c r="E21" s="25" t="s">
        <v>47</v>
      </c>
    </row>
    <row r="22" spans="1:5" s="9" customFormat="1" ht="19.149999999999999" customHeight="1" x14ac:dyDescent="0.25">
      <c r="A22" s="52" t="s">
        <v>25</v>
      </c>
      <c r="B22" s="53"/>
      <c r="C22" s="40"/>
      <c r="D22" s="37">
        <f>SUM(D21)</f>
        <v>23.58</v>
      </c>
      <c r="E22" s="26"/>
    </row>
    <row r="23" spans="1:5" s="9" customFormat="1" ht="19.149999999999999" customHeight="1" x14ac:dyDescent="0.25">
      <c r="A23" s="38" t="s">
        <v>48</v>
      </c>
      <c r="B23" s="35">
        <v>40195112114</v>
      </c>
      <c r="C23" s="35" t="s">
        <v>3</v>
      </c>
      <c r="D23" s="36">
        <v>23.31</v>
      </c>
      <c r="E23" s="25" t="s">
        <v>50</v>
      </c>
    </row>
    <row r="24" spans="1:5" s="9" customFormat="1" ht="19.149999999999999" customHeight="1" x14ac:dyDescent="0.25">
      <c r="A24" s="41" t="s">
        <v>49</v>
      </c>
      <c r="B24" s="42"/>
      <c r="C24" s="40"/>
      <c r="D24" s="37">
        <f>D23</f>
        <v>23.31</v>
      </c>
      <c r="E24" s="26"/>
    </row>
    <row r="25" spans="1:5" s="9" customFormat="1" ht="22.5" customHeight="1" x14ac:dyDescent="0.25">
      <c r="A25" s="38" t="s">
        <v>51</v>
      </c>
      <c r="B25" s="35">
        <v>40825704541</v>
      </c>
      <c r="C25" s="35" t="s">
        <v>4</v>
      </c>
      <c r="D25" s="36">
        <v>689.73</v>
      </c>
      <c r="E25" s="25" t="s">
        <v>40</v>
      </c>
    </row>
    <row r="26" spans="1:5" s="9" customFormat="1" ht="19.149999999999999" customHeight="1" x14ac:dyDescent="0.25">
      <c r="A26" s="41" t="s">
        <v>52</v>
      </c>
      <c r="B26" s="42"/>
      <c r="C26" s="40"/>
      <c r="D26" s="37">
        <f>D25</f>
        <v>689.73</v>
      </c>
      <c r="E26" s="26"/>
    </row>
    <row r="27" spans="1:5" s="9" customFormat="1" ht="19.149999999999999" customHeight="1" x14ac:dyDescent="0.25">
      <c r="A27" s="38" t="s">
        <v>53</v>
      </c>
      <c r="B27" s="46" t="s">
        <v>55</v>
      </c>
      <c r="C27" s="35" t="s">
        <v>6</v>
      </c>
      <c r="D27" s="36">
        <v>50</v>
      </c>
      <c r="E27" s="25" t="s">
        <v>56</v>
      </c>
    </row>
    <row r="28" spans="1:5" s="9" customFormat="1" ht="19.149999999999999" customHeight="1" x14ac:dyDescent="0.25">
      <c r="A28" s="41" t="s">
        <v>54</v>
      </c>
      <c r="B28" s="42"/>
      <c r="C28" s="40"/>
      <c r="D28" s="37">
        <f>D27</f>
        <v>50</v>
      </c>
      <c r="E28" s="26"/>
    </row>
    <row r="29" spans="1:5" s="9" customFormat="1" ht="19.149999999999999" customHeight="1" x14ac:dyDescent="0.25">
      <c r="A29" s="38" t="s">
        <v>58</v>
      </c>
      <c r="B29" s="35">
        <v>45687756792</v>
      </c>
      <c r="C29" s="35" t="s">
        <v>3</v>
      </c>
      <c r="D29" s="36">
        <v>53.39</v>
      </c>
      <c r="E29" s="25" t="s">
        <v>50</v>
      </c>
    </row>
    <row r="30" spans="1:5" s="9" customFormat="1" ht="19.149999999999999" customHeight="1" x14ac:dyDescent="0.25">
      <c r="A30" s="41" t="s">
        <v>57</v>
      </c>
      <c r="B30" s="42"/>
      <c r="C30" s="40"/>
      <c r="D30" s="37">
        <f>D29</f>
        <v>53.39</v>
      </c>
      <c r="E30" s="26"/>
    </row>
    <row r="31" spans="1:5" s="9" customFormat="1" ht="21.75" customHeight="1" x14ac:dyDescent="0.25">
      <c r="A31" s="38" t="s">
        <v>60</v>
      </c>
      <c r="B31" s="35">
        <v>24453198597</v>
      </c>
      <c r="C31" s="35" t="s">
        <v>4</v>
      </c>
      <c r="D31" s="36">
        <v>64.430000000000007</v>
      </c>
      <c r="E31" s="25" t="s">
        <v>61</v>
      </c>
    </row>
    <row r="32" spans="1:5" s="9" customFormat="1" ht="19.149999999999999" customHeight="1" x14ac:dyDescent="0.25">
      <c r="A32" s="41" t="s">
        <v>59</v>
      </c>
      <c r="B32" s="42"/>
      <c r="C32" s="40"/>
      <c r="D32" s="37">
        <f>D31</f>
        <v>64.430000000000007</v>
      </c>
      <c r="E32" s="26"/>
    </row>
    <row r="33" spans="1:5" s="9" customFormat="1" ht="19.149999999999999" customHeight="1" x14ac:dyDescent="0.2">
      <c r="A33" s="38" t="s">
        <v>62</v>
      </c>
      <c r="B33" s="35">
        <v>99717868397</v>
      </c>
      <c r="C33" s="35" t="s">
        <v>3</v>
      </c>
      <c r="D33" s="36">
        <v>82.95</v>
      </c>
      <c r="E33" s="29" t="s">
        <v>64</v>
      </c>
    </row>
    <row r="34" spans="1:5" s="9" customFormat="1" ht="19.149999999999999" customHeight="1" x14ac:dyDescent="0.2">
      <c r="A34" s="41" t="s">
        <v>63</v>
      </c>
      <c r="B34" s="42"/>
      <c r="C34" s="40"/>
      <c r="D34" s="37">
        <f>D33</f>
        <v>82.95</v>
      </c>
      <c r="E34" s="28"/>
    </row>
    <row r="35" spans="1:5" s="9" customFormat="1" ht="22.5" customHeight="1" x14ac:dyDescent="0.2">
      <c r="A35" s="38" t="s">
        <v>65</v>
      </c>
      <c r="B35" s="35">
        <v>60385712857</v>
      </c>
      <c r="C35" s="35" t="s">
        <v>1</v>
      </c>
      <c r="D35" s="36">
        <v>205</v>
      </c>
      <c r="E35" s="29" t="s">
        <v>67</v>
      </c>
    </row>
    <row r="36" spans="1:5" s="9" customFormat="1" ht="19.149999999999999" customHeight="1" x14ac:dyDescent="0.2">
      <c r="A36" s="41" t="s">
        <v>66</v>
      </c>
      <c r="B36" s="39"/>
      <c r="C36" s="35"/>
      <c r="D36" s="37">
        <v>205</v>
      </c>
      <c r="E36" s="30"/>
    </row>
    <row r="37" spans="1:5" s="9" customFormat="1" ht="22.5" customHeight="1" x14ac:dyDescent="0.25">
      <c r="A37" s="31" t="s">
        <v>8</v>
      </c>
      <c r="B37" s="31">
        <v>37008532093</v>
      </c>
      <c r="C37" s="31" t="s">
        <v>4</v>
      </c>
      <c r="D37" s="32">
        <v>67.400000000000006</v>
      </c>
      <c r="E37" s="23" t="s">
        <v>40</v>
      </c>
    </row>
    <row r="38" spans="1:5" s="9" customFormat="1" ht="19.149999999999999" customHeight="1" x14ac:dyDescent="0.25">
      <c r="A38" s="54" t="s">
        <v>21</v>
      </c>
      <c r="B38" s="55"/>
      <c r="C38" s="33"/>
      <c r="D38" s="34">
        <f>SUM(D37)</f>
        <v>67.400000000000006</v>
      </c>
      <c r="E38" s="24"/>
    </row>
    <row r="39" spans="1:5" s="9" customFormat="1" ht="19.149999999999999" customHeight="1" x14ac:dyDescent="0.25">
      <c r="A39" s="43" t="s">
        <v>68</v>
      </c>
      <c r="B39" s="49" t="s">
        <v>70</v>
      </c>
      <c r="C39" s="31" t="s">
        <v>4</v>
      </c>
      <c r="D39" s="32">
        <v>27.86</v>
      </c>
      <c r="E39" s="23" t="s">
        <v>50</v>
      </c>
    </row>
    <row r="40" spans="1:5" s="9" customFormat="1" ht="19.149999999999999" customHeight="1" x14ac:dyDescent="0.25">
      <c r="A40" s="44" t="s">
        <v>69</v>
      </c>
      <c r="B40" s="45"/>
      <c r="C40" s="33"/>
      <c r="D40" s="34">
        <v>27.86</v>
      </c>
      <c r="E40" s="24"/>
    </row>
    <row r="41" spans="1:5" s="9" customFormat="1" ht="26.25" customHeight="1" x14ac:dyDescent="0.25">
      <c r="A41" s="38" t="s">
        <v>71</v>
      </c>
      <c r="B41" s="46" t="s">
        <v>72</v>
      </c>
      <c r="C41" s="35" t="s">
        <v>74</v>
      </c>
      <c r="D41" s="36">
        <v>56.29</v>
      </c>
      <c r="E41" s="25" t="s">
        <v>75</v>
      </c>
    </row>
    <row r="42" spans="1:5" s="9" customFormat="1" ht="19.149999999999999" customHeight="1" x14ac:dyDescent="0.25">
      <c r="A42" s="44" t="s">
        <v>73</v>
      </c>
      <c r="B42" s="45"/>
      <c r="C42" s="33"/>
      <c r="D42" s="34">
        <f>D41</f>
        <v>56.29</v>
      </c>
      <c r="E42" s="24"/>
    </row>
    <row r="43" spans="1:5" s="9" customFormat="1" ht="19.149999999999999" customHeight="1" x14ac:dyDescent="0.25">
      <c r="A43" s="43" t="s">
        <v>76</v>
      </c>
      <c r="B43" s="49" t="s">
        <v>78</v>
      </c>
      <c r="C43" s="31" t="s">
        <v>3</v>
      </c>
      <c r="D43" s="32">
        <v>143.86000000000001</v>
      </c>
      <c r="E43" s="23" t="s">
        <v>79</v>
      </c>
    </row>
    <row r="44" spans="1:5" s="9" customFormat="1" ht="19.149999999999999" customHeight="1" x14ac:dyDescent="0.25">
      <c r="A44" s="44" t="s">
        <v>77</v>
      </c>
      <c r="B44" s="45"/>
      <c r="C44" s="33"/>
      <c r="D44" s="34">
        <f>D43</f>
        <v>143.86000000000001</v>
      </c>
      <c r="E44" s="24"/>
    </row>
    <row r="45" spans="1:5" s="9" customFormat="1" ht="19.149999999999999" customHeight="1" x14ac:dyDescent="0.25">
      <c r="A45" s="43" t="s">
        <v>80</v>
      </c>
      <c r="B45" s="49" t="s">
        <v>81</v>
      </c>
      <c r="C45" s="31" t="s">
        <v>3</v>
      </c>
      <c r="D45" s="32">
        <v>137.85</v>
      </c>
      <c r="E45" s="23" t="s">
        <v>79</v>
      </c>
    </row>
    <row r="46" spans="1:5" s="9" customFormat="1" ht="19.149999999999999" customHeight="1" x14ac:dyDescent="0.25">
      <c r="A46" s="44" t="s">
        <v>82</v>
      </c>
      <c r="B46" s="45"/>
      <c r="C46" s="33"/>
      <c r="D46" s="34">
        <f>D45</f>
        <v>137.85</v>
      </c>
      <c r="E46" s="24"/>
    </row>
    <row r="47" spans="1:5" s="9" customFormat="1" ht="19.149999999999999" customHeight="1" x14ac:dyDescent="0.25">
      <c r="A47" s="43" t="s">
        <v>83</v>
      </c>
      <c r="B47" s="49" t="s">
        <v>85</v>
      </c>
      <c r="C47" s="31" t="s">
        <v>3</v>
      </c>
      <c r="D47" s="32">
        <v>1.66</v>
      </c>
      <c r="E47" s="23" t="s">
        <v>86</v>
      </c>
    </row>
    <row r="48" spans="1:5" s="9" customFormat="1" ht="19.149999999999999" customHeight="1" x14ac:dyDescent="0.25">
      <c r="A48" s="44" t="s">
        <v>84</v>
      </c>
      <c r="B48" s="45"/>
      <c r="C48" s="33"/>
      <c r="D48" s="34">
        <f>D47</f>
        <v>1.66</v>
      </c>
      <c r="E48" s="24"/>
    </row>
    <row r="49" spans="1:5" s="9" customFormat="1" ht="19.149999999999999" customHeight="1" x14ac:dyDescent="0.25">
      <c r="A49" s="35" t="s">
        <v>5</v>
      </c>
      <c r="B49" s="35">
        <v>19798348108</v>
      </c>
      <c r="C49" s="35" t="s">
        <v>4</v>
      </c>
      <c r="D49" s="36">
        <v>27.68</v>
      </c>
      <c r="E49" s="25" t="s">
        <v>39</v>
      </c>
    </row>
    <row r="50" spans="1:5" s="9" customFormat="1" ht="19.149999999999999" customHeight="1" x14ac:dyDescent="0.25">
      <c r="A50" s="52" t="s">
        <v>24</v>
      </c>
      <c r="B50" s="53"/>
      <c r="C50" s="40"/>
      <c r="D50" s="37">
        <f>SUM(D49)</f>
        <v>27.68</v>
      </c>
      <c r="E50" s="26"/>
    </row>
    <row r="51" spans="1:5" s="9" customFormat="1" ht="19.149999999999999" customHeight="1" x14ac:dyDescent="0.25">
      <c r="A51" s="46" t="s">
        <v>22</v>
      </c>
      <c r="B51" s="35">
        <v>87311810356</v>
      </c>
      <c r="C51" s="35" t="s">
        <v>3</v>
      </c>
      <c r="D51" s="36">
        <v>68.86</v>
      </c>
      <c r="E51" s="25" t="s">
        <v>79</v>
      </c>
    </row>
    <row r="52" spans="1:5" s="9" customFormat="1" ht="19.149999999999999" customHeight="1" x14ac:dyDescent="0.25">
      <c r="A52" s="52" t="s">
        <v>23</v>
      </c>
      <c r="B52" s="53"/>
      <c r="C52" s="40"/>
      <c r="D52" s="37">
        <f>SUM(D51)</f>
        <v>68.86</v>
      </c>
      <c r="E52" s="26"/>
    </row>
    <row r="53" spans="1:5" s="9" customFormat="1" ht="24.75" customHeight="1" x14ac:dyDescent="0.2">
      <c r="A53" s="38" t="s">
        <v>87</v>
      </c>
      <c r="B53" s="35">
        <v>20527875544</v>
      </c>
      <c r="C53" s="35" t="s">
        <v>4</v>
      </c>
      <c r="D53" s="36">
        <v>125</v>
      </c>
      <c r="E53" s="29" t="s">
        <v>67</v>
      </c>
    </row>
    <row r="54" spans="1:5" s="9" customFormat="1" ht="19.149999999999999" customHeight="1" x14ac:dyDescent="0.25">
      <c r="A54" s="38" t="s">
        <v>87</v>
      </c>
      <c r="B54" s="39"/>
      <c r="C54" s="35"/>
      <c r="D54" s="36">
        <v>250</v>
      </c>
      <c r="E54" s="25" t="s">
        <v>89</v>
      </c>
    </row>
    <row r="55" spans="1:5" s="9" customFormat="1" ht="19.149999999999999" customHeight="1" x14ac:dyDescent="0.25">
      <c r="A55" s="41" t="s">
        <v>88</v>
      </c>
      <c r="B55" s="42"/>
      <c r="C55" s="40"/>
      <c r="D55" s="37">
        <f>D53+D54</f>
        <v>375</v>
      </c>
      <c r="E55" s="26"/>
    </row>
    <row r="56" spans="1:5" s="9" customFormat="1" ht="19.149999999999999" customHeight="1" x14ac:dyDescent="0.25">
      <c r="A56" s="38" t="s">
        <v>93</v>
      </c>
      <c r="B56" s="35">
        <v>94035305471</v>
      </c>
      <c r="C56" s="35" t="s">
        <v>4</v>
      </c>
      <c r="D56" s="36">
        <v>6.63</v>
      </c>
      <c r="E56" s="25" t="s">
        <v>61</v>
      </c>
    </row>
    <row r="57" spans="1:5" s="9" customFormat="1" ht="19.149999999999999" customHeight="1" x14ac:dyDescent="0.25">
      <c r="A57" s="41" t="s">
        <v>94</v>
      </c>
      <c r="B57" s="42"/>
      <c r="C57" s="40"/>
      <c r="D57" s="37">
        <f>D56</f>
        <v>6.63</v>
      </c>
      <c r="E57" s="26"/>
    </row>
    <row r="58" spans="1:5" s="9" customFormat="1" ht="24.75" customHeight="1" x14ac:dyDescent="0.25">
      <c r="A58" s="43" t="s">
        <v>95</v>
      </c>
      <c r="B58" s="49" t="s">
        <v>97</v>
      </c>
      <c r="C58" s="31" t="s">
        <v>6</v>
      </c>
      <c r="D58" s="32">
        <v>7.18</v>
      </c>
      <c r="E58" s="25" t="s">
        <v>40</v>
      </c>
    </row>
    <row r="59" spans="1:5" s="9" customFormat="1" ht="19.149999999999999" customHeight="1" x14ac:dyDescent="0.25">
      <c r="A59" s="44" t="s">
        <v>96</v>
      </c>
      <c r="B59" s="45"/>
      <c r="C59" s="33"/>
      <c r="D59" s="34">
        <f>D58</f>
        <v>7.18</v>
      </c>
      <c r="E59" s="24"/>
    </row>
    <row r="60" spans="1:5" ht="21.75" customHeight="1" x14ac:dyDescent="0.25">
      <c r="A60" s="35" t="s">
        <v>98</v>
      </c>
      <c r="B60" s="35">
        <v>46108893754</v>
      </c>
      <c r="C60" s="35" t="s">
        <v>99</v>
      </c>
      <c r="D60" s="36">
        <v>19.22</v>
      </c>
      <c r="E60" s="25" t="s">
        <v>40</v>
      </c>
    </row>
    <row r="61" spans="1:5" s="9" customFormat="1" ht="19.149999999999999" customHeight="1" x14ac:dyDescent="0.25">
      <c r="A61" s="52" t="s">
        <v>100</v>
      </c>
      <c r="B61" s="53"/>
      <c r="C61" s="40"/>
      <c r="D61" s="37">
        <f>D60</f>
        <v>19.22</v>
      </c>
      <c r="E61" s="26"/>
    </row>
    <row r="62" spans="1:5" ht="21.75" customHeight="1" x14ac:dyDescent="0.25">
      <c r="A62" s="35" t="s">
        <v>101</v>
      </c>
      <c r="B62" s="35">
        <v>46108893754</v>
      </c>
      <c r="C62" s="35" t="s">
        <v>3</v>
      </c>
      <c r="D62" s="36">
        <v>12.09</v>
      </c>
      <c r="E62" s="25" t="s">
        <v>40</v>
      </c>
    </row>
    <row r="63" spans="1:5" s="9" customFormat="1" ht="19.149999999999999" customHeight="1" x14ac:dyDescent="0.25">
      <c r="A63" s="52" t="s">
        <v>102</v>
      </c>
      <c r="B63" s="53"/>
      <c r="C63" s="40"/>
      <c r="D63" s="37">
        <f>D62</f>
        <v>12.09</v>
      </c>
      <c r="E63" s="26"/>
    </row>
    <row r="64" spans="1:5" s="9" customFormat="1" ht="22.5" customHeight="1" x14ac:dyDescent="0.25">
      <c r="A64" s="38" t="s">
        <v>91</v>
      </c>
      <c r="B64" s="35">
        <v>65599373858</v>
      </c>
      <c r="C64" s="35" t="s">
        <v>4</v>
      </c>
      <c r="D64" s="36">
        <v>5.97</v>
      </c>
      <c r="E64" s="25" t="s">
        <v>40</v>
      </c>
    </row>
    <row r="65" spans="1:6" s="9" customFormat="1" ht="19.149999999999999" customHeight="1" x14ac:dyDescent="0.25">
      <c r="A65" s="41" t="s">
        <v>103</v>
      </c>
      <c r="B65" s="42"/>
      <c r="C65" s="40"/>
      <c r="D65" s="37">
        <f>D64</f>
        <v>5.97</v>
      </c>
      <c r="E65" s="26"/>
    </row>
    <row r="66" spans="1:6" s="9" customFormat="1" ht="21.75" customHeight="1" x14ac:dyDescent="0.25">
      <c r="A66" s="38" t="s">
        <v>121</v>
      </c>
      <c r="B66" s="35">
        <v>94124811986</v>
      </c>
      <c r="C66" s="35" t="s">
        <v>3</v>
      </c>
      <c r="D66" s="36">
        <v>72.63</v>
      </c>
      <c r="E66" s="25" t="s">
        <v>40</v>
      </c>
    </row>
    <row r="67" spans="1:6" s="9" customFormat="1" ht="19.149999999999999" customHeight="1" x14ac:dyDescent="0.25">
      <c r="A67" s="41" t="s">
        <v>122</v>
      </c>
      <c r="B67" s="42"/>
      <c r="C67" s="40"/>
      <c r="D67" s="37">
        <f>D66</f>
        <v>72.63</v>
      </c>
      <c r="E67" s="26"/>
    </row>
    <row r="68" spans="1:6" s="9" customFormat="1" ht="22.5" customHeight="1" x14ac:dyDescent="0.25">
      <c r="A68" s="38" t="s">
        <v>92</v>
      </c>
      <c r="B68" s="35">
        <v>43395929374</v>
      </c>
      <c r="C68" s="35" t="s">
        <v>4</v>
      </c>
      <c r="D68" s="36">
        <v>43.02</v>
      </c>
      <c r="E68" s="25" t="s">
        <v>40</v>
      </c>
    </row>
    <row r="69" spans="1:6" s="9" customFormat="1" ht="19.149999999999999" customHeight="1" x14ac:dyDescent="0.25">
      <c r="A69" s="41" t="s">
        <v>92</v>
      </c>
      <c r="B69" s="42"/>
      <c r="C69" s="40"/>
      <c r="D69" s="37">
        <f>D68</f>
        <v>43.02</v>
      </c>
      <c r="E69" s="26"/>
    </row>
    <row r="70" spans="1:6" ht="24.75" customHeight="1" x14ac:dyDescent="0.25">
      <c r="A70" s="35" t="s">
        <v>104</v>
      </c>
      <c r="B70" s="35">
        <v>95352395559</v>
      </c>
      <c r="C70" s="35" t="s">
        <v>4</v>
      </c>
      <c r="D70" s="36">
        <v>42.09</v>
      </c>
      <c r="E70" s="25" t="s">
        <v>40</v>
      </c>
    </row>
    <row r="71" spans="1:6" s="9" customFormat="1" ht="19.149999999999999" customHeight="1" x14ac:dyDescent="0.25">
      <c r="A71" s="52" t="s">
        <v>105</v>
      </c>
      <c r="B71" s="53"/>
      <c r="C71" s="40"/>
      <c r="D71" s="37">
        <f>D70</f>
        <v>42.09</v>
      </c>
      <c r="E71" s="26"/>
    </row>
    <row r="72" spans="1:6" s="9" customFormat="1" ht="23.25" customHeight="1" x14ac:dyDescent="0.25">
      <c r="A72" s="38" t="s">
        <v>123</v>
      </c>
      <c r="B72" s="35">
        <v>94423156107</v>
      </c>
      <c r="C72" s="35" t="s">
        <v>4</v>
      </c>
      <c r="D72" s="36">
        <v>25.02</v>
      </c>
      <c r="E72" s="25" t="s">
        <v>40</v>
      </c>
    </row>
    <row r="73" spans="1:6" s="9" customFormat="1" ht="19.149999999999999" customHeight="1" x14ac:dyDescent="0.25">
      <c r="A73" s="41" t="s">
        <v>124</v>
      </c>
      <c r="B73" s="42"/>
      <c r="C73" s="40"/>
      <c r="D73" s="37">
        <f>D72</f>
        <v>25.02</v>
      </c>
      <c r="E73" s="26"/>
    </row>
    <row r="74" spans="1:6" s="9" customFormat="1" ht="22.5" customHeight="1" x14ac:dyDescent="0.25">
      <c r="A74" s="38" t="s">
        <v>106</v>
      </c>
      <c r="B74" s="35">
        <v>92510682607</v>
      </c>
      <c r="C74" s="35" t="s">
        <v>4</v>
      </c>
      <c r="D74" s="36">
        <v>48.06</v>
      </c>
      <c r="E74" s="25" t="s">
        <v>40</v>
      </c>
    </row>
    <row r="75" spans="1:6" s="9" customFormat="1" ht="19.149999999999999" customHeight="1" x14ac:dyDescent="0.25">
      <c r="A75" s="41" t="s">
        <v>107</v>
      </c>
      <c r="B75" s="42"/>
      <c r="C75" s="40"/>
      <c r="D75" s="37">
        <f>D74</f>
        <v>48.06</v>
      </c>
      <c r="E75" s="26"/>
    </row>
    <row r="76" spans="1:6" s="9" customFormat="1" ht="21" customHeight="1" x14ac:dyDescent="0.25">
      <c r="A76" s="38" t="s">
        <v>108</v>
      </c>
      <c r="B76" s="35">
        <v>17617518061</v>
      </c>
      <c r="C76" s="35" t="s">
        <v>90</v>
      </c>
      <c r="D76" s="36">
        <v>5.75</v>
      </c>
      <c r="E76" s="25" t="s">
        <v>40</v>
      </c>
    </row>
    <row r="77" spans="1:6" s="9" customFormat="1" ht="19.149999999999999" customHeight="1" x14ac:dyDescent="0.25">
      <c r="A77" s="41" t="s">
        <v>109</v>
      </c>
      <c r="B77" s="42"/>
      <c r="C77" s="40"/>
      <c r="D77" s="37">
        <f>D76</f>
        <v>5.75</v>
      </c>
      <c r="E77" s="26"/>
    </row>
    <row r="78" spans="1:6" ht="19.149999999999999" customHeight="1" x14ac:dyDescent="0.25">
      <c r="A78" s="35" t="s">
        <v>9</v>
      </c>
      <c r="B78" s="35">
        <v>79517841355</v>
      </c>
      <c r="C78" s="35" t="s">
        <v>4</v>
      </c>
      <c r="D78" s="36">
        <v>23.82</v>
      </c>
      <c r="E78" s="25" t="s">
        <v>39</v>
      </c>
    </row>
    <row r="79" spans="1:6" s="9" customFormat="1" ht="19.149999999999999" customHeight="1" x14ac:dyDescent="0.25">
      <c r="A79" s="52" t="s">
        <v>20</v>
      </c>
      <c r="B79" s="53"/>
      <c r="C79" s="40"/>
      <c r="D79" s="37">
        <f>D78</f>
        <v>23.82</v>
      </c>
      <c r="E79" s="26"/>
    </row>
    <row r="80" spans="1:6" ht="24" customHeight="1" x14ac:dyDescent="0.2">
      <c r="A80" s="35" t="s">
        <v>110</v>
      </c>
      <c r="B80" s="35">
        <v>86255713939</v>
      </c>
      <c r="C80" s="35" t="s">
        <v>3</v>
      </c>
      <c r="D80" s="36">
        <v>16.260000000000002</v>
      </c>
      <c r="E80" s="29" t="s">
        <v>67</v>
      </c>
      <c r="F80" s="15"/>
    </row>
    <row r="81" spans="1:6" ht="19.149999999999999" customHeight="1" x14ac:dyDescent="0.25">
      <c r="A81" s="38"/>
      <c r="B81" s="39"/>
      <c r="C81" s="35"/>
      <c r="D81" s="36">
        <v>48.3</v>
      </c>
      <c r="E81" s="25" t="s">
        <v>39</v>
      </c>
      <c r="F81" s="15"/>
    </row>
    <row r="82" spans="1:6" s="9" customFormat="1" ht="19.149999999999999" customHeight="1" x14ac:dyDescent="0.25">
      <c r="A82" s="52" t="s">
        <v>111</v>
      </c>
      <c r="B82" s="53"/>
      <c r="C82" s="40"/>
      <c r="D82" s="37">
        <f>D80+D81</f>
        <v>64.56</v>
      </c>
      <c r="E82" s="26"/>
      <c r="F82" s="3"/>
    </row>
    <row r="83" spans="1:6" ht="24.75" customHeight="1" x14ac:dyDescent="0.2">
      <c r="A83" s="35" t="s">
        <v>112</v>
      </c>
      <c r="B83" s="35">
        <v>50996247148</v>
      </c>
      <c r="C83" s="35" t="s">
        <v>3</v>
      </c>
      <c r="D83" s="36">
        <v>213.13</v>
      </c>
      <c r="E83" s="29" t="s">
        <v>67</v>
      </c>
    </row>
    <row r="84" spans="1:6" s="9" customFormat="1" ht="19.149999999999999" customHeight="1" x14ac:dyDescent="0.25">
      <c r="A84" s="52" t="s">
        <v>113</v>
      </c>
      <c r="B84" s="53"/>
      <c r="C84" s="40"/>
      <c r="D84" s="37">
        <f>D83</f>
        <v>213.13</v>
      </c>
      <c r="E84" s="26"/>
    </row>
    <row r="85" spans="1:6" ht="22.5" customHeight="1" x14ac:dyDescent="0.25">
      <c r="A85" s="46" t="s">
        <v>114</v>
      </c>
      <c r="B85" s="35">
        <v>10383719392</v>
      </c>
      <c r="C85" s="35" t="s">
        <v>116</v>
      </c>
      <c r="D85" s="36">
        <v>62.42</v>
      </c>
      <c r="E85" s="25" t="s">
        <v>40</v>
      </c>
    </row>
    <row r="86" spans="1:6" s="9" customFormat="1" ht="19.149999999999999" customHeight="1" x14ac:dyDescent="0.25">
      <c r="A86" s="52" t="s">
        <v>115</v>
      </c>
      <c r="B86" s="53"/>
      <c r="C86" s="40"/>
      <c r="D86" s="37">
        <f>SUM(D85)</f>
        <v>62.42</v>
      </c>
      <c r="E86" s="27"/>
    </row>
    <row r="87" spans="1:6" ht="19.149999999999999" customHeight="1" x14ac:dyDescent="0.25">
      <c r="A87" s="35" t="s">
        <v>117</v>
      </c>
      <c r="B87" s="35">
        <v>20023951273</v>
      </c>
      <c r="C87" s="35" t="s">
        <v>4</v>
      </c>
      <c r="D87" s="36">
        <v>19.72</v>
      </c>
      <c r="E87" s="25" t="s">
        <v>39</v>
      </c>
    </row>
    <row r="88" spans="1:6" ht="19.149999999999999" customHeight="1" x14ac:dyDescent="0.25">
      <c r="A88" s="40" t="s">
        <v>118</v>
      </c>
      <c r="B88" s="40"/>
      <c r="C88" s="40"/>
      <c r="D88" s="37">
        <f>D87</f>
        <v>19.72</v>
      </c>
      <c r="E88" s="26"/>
    </row>
    <row r="89" spans="1:6" ht="25.5" x14ac:dyDescent="0.25">
      <c r="A89" s="31" t="s">
        <v>119</v>
      </c>
      <c r="B89" s="31">
        <v>29478544030</v>
      </c>
      <c r="C89" s="35" t="s">
        <v>4</v>
      </c>
      <c r="D89" s="32">
        <v>205.75</v>
      </c>
      <c r="E89" s="25" t="s">
        <v>40</v>
      </c>
    </row>
    <row r="90" spans="1:6" s="9" customFormat="1" ht="19.149999999999999" customHeight="1" x14ac:dyDescent="0.25">
      <c r="A90" s="54" t="s">
        <v>120</v>
      </c>
      <c r="B90" s="55"/>
      <c r="C90" s="47"/>
      <c r="D90" s="34">
        <f>SUM(D89)</f>
        <v>205.75</v>
      </c>
      <c r="E90" s="24"/>
    </row>
    <row r="91" spans="1:6" s="17" customFormat="1" ht="24" customHeight="1" x14ac:dyDescent="0.3">
      <c r="A91" s="56" t="s">
        <v>28</v>
      </c>
      <c r="B91" s="57"/>
      <c r="C91" s="58"/>
      <c r="D91" s="48">
        <f>SUM(D8+D10+D12+D14+D16+D18+D20+D22+D24+D26+D28+D30+D32+D34+D36+D38+D40+D42+D44+D46+D48+D50+D52+D55+D57+D59+D61+D63+D65+D67+D69+D71+D73+D75+D77+D79+D82+D84+D86+D88+D90)</f>
        <v>4872.7000000000007</v>
      </c>
      <c r="E91" s="16"/>
    </row>
    <row r="92" spans="1:6" x14ac:dyDescent="0.25">
      <c r="E92" s="4"/>
    </row>
    <row r="93" spans="1:6" x14ac:dyDescent="0.25">
      <c r="E93" s="4"/>
    </row>
    <row r="94" spans="1:6" x14ac:dyDescent="0.25">
      <c r="E94" s="4"/>
    </row>
    <row r="95" spans="1:6" x14ac:dyDescent="0.25">
      <c r="E95" s="4"/>
    </row>
    <row r="96" spans="1:6" x14ac:dyDescent="0.25">
      <c r="E96" s="4"/>
    </row>
    <row r="97" spans="5:5" x14ac:dyDescent="0.25">
      <c r="E97" s="4"/>
    </row>
    <row r="98" spans="5:5" x14ac:dyDescent="0.25">
      <c r="E98" s="4"/>
    </row>
    <row r="99" spans="5:5" x14ac:dyDescent="0.25">
      <c r="E99" s="4"/>
    </row>
    <row r="100" spans="5:5" x14ac:dyDescent="0.25">
      <c r="E100" s="4"/>
    </row>
    <row r="101" spans="5:5" x14ac:dyDescent="0.25">
      <c r="E101" s="4"/>
    </row>
  </sheetData>
  <mergeCells count="20">
    <mergeCell ref="A4:E4"/>
    <mergeCell ref="A90:B90"/>
    <mergeCell ref="A71:B71"/>
    <mergeCell ref="A79:B79"/>
    <mergeCell ref="A82:B82"/>
    <mergeCell ref="A84:B84"/>
    <mergeCell ref="A86:B86"/>
    <mergeCell ref="A10:B10"/>
    <mergeCell ref="A14:B14"/>
    <mergeCell ref="A8:B8"/>
    <mergeCell ref="A18:B18"/>
    <mergeCell ref="A61:B61"/>
    <mergeCell ref="A63:B63"/>
    <mergeCell ref="A16:B16"/>
    <mergeCell ref="A12:B12"/>
    <mergeCell ref="A22:B22"/>
    <mergeCell ref="A38:B38"/>
    <mergeCell ref="A50:B50"/>
    <mergeCell ref="A52:B52"/>
    <mergeCell ref="A91:C91"/>
  </mergeCells>
  <pageMargins left="0.62992125984251968" right="0.23622047244094491" top="0.35433070866141736" bottom="0.35433070866141736" header="0.31496062992125984" footer="0.31496062992125984"/>
  <pageSetup paperSize="9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="130" zoomScaleNormal="130" workbookViewId="0">
      <selection activeCell="B5" sqref="B5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21" t="s">
        <v>29</v>
      </c>
      <c r="B1" s="7"/>
      <c r="C1" s="7"/>
      <c r="D1" s="7"/>
    </row>
    <row r="2" spans="1:6" x14ac:dyDescent="0.25">
      <c r="A2" s="8" t="s">
        <v>30</v>
      </c>
      <c r="B2" s="7"/>
      <c r="C2" s="7"/>
      <c r="D2" s="7"/>
    </row>
    <row r="3" spans="1:6" ht="38.450000000000003" customHeight="1" x14ac:dyDescent="0.25"/>
    <row r="4" spans="1:6" s="9" customFormat="1" ht="47.45" customHeight="1" x14ac:dyDescent="0.25">
      <c r="A4" s="62" t="s">
        <v>17</v>
      </c>
      <c r="B4" s="63"/>
      <c r="C4" s="6"/>
      <c r="E4" s="6"/>
      <c r="F4" s="1"/>
    </row>
    <row r="5" spans="1:6" s="9" customFormat="1" ht="23.25" customHeight="1" x14ac:dyDescent="0.25">
      <c r="A5" s="51"/>
      <c r="B5" s="61" t="s">
        <v>128</v>
      </c>
      <c r="C5" s="6"/>
      <c r="E5" s="6"/>
      <c r="F5" s="1"/>
    </row>
    <row r="6" spans="1:6" s="9" customFormat="1" ht="40.15" customHeight="1" x14ac:dyDescent="0.25">
      <c r="A6" s="14" t="s">
        <v>13</v>
      </c>
      <c r="B6" s="5" t="s">
        <v>12</v>
      </c>
    </row>
    <row r="7" spans="1:6" ht="30.6" customHeight="1" x14ac:dyDescent="0.25">
      <c r="A7" s="13">
        <v>2397.73</v>
      </c>
      <c r="B7" s="12" t="s">
        <v>11</v>
      </c>
      <c r="D7" s="1"/>
      <c r="E7" s="1"/>
    </row>
    <row r="8" spans="1:6" ht="30.6" customHeight="1" x14ac:dyDescent="0.25">
      <c r="A8" s="13">
        <v>41</v>
      </c>
      <c r="B8" s="12" t="s">
        <v>7</v>
      </c>
      <c r="D8" s="1"/>
      <c r="E8" s="1"/>
    </row>
    <row r="9" spans="1:6" ht="30.6" customHeight="1" x14ac:dyDescent="0.25">
      <c r="A9" s="13">
        <v>73570.23</v>
      </c>
      <c r="B9" s="12" t="s">
        <v>26</v>
      </c>
      <c r="D9" s="1"/>
      <c r="E9" s="1"/>
    </row>
    <row r="10" spans="1:6" ht="30.6" customHeight="1" x14ac:dyDescent="0.25">
      <c r="A10" s="13">
        <v>12139.11</v>
      </c>
      <c r="B10" s="12" t="s">
        <v>27</v>
      </c>
      <c r="D10" s="1"/>
      <c r="E10" s="1"/>
    </row>
    <row r="11" spans="1:6" ht="30.6" customHeight="1" x14ac:dyDescent="0.25">
      <c r="A11" s="13">
        <v>2298.1</v>
      </c>
      <c r="B11" s="12" t="s">
        <v>0</v>
      </c>
      <c r="D11" s="1"/>
      <c r="E11" s="1"/>
    </row>
    <row r="12" spans="1:6" s="20" customFormat="1" ht="24.6" customHeight="1" x14ac:dyDescent="0.25">
      <c r="A12" s="18">
        <f>SUM(A7:A11)</f>
        <v>90446.17</v>
      </c>
      <c r="B12" s="19" t="s">
        <v>18</v>
      </c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Srednja strukovna skola</cp:lastModifiedBy>
  <cp:lastPrinted>2024-02-15T14:20:42Z</cp:lastPrinted>
  <dcterms:created xsi:type="dcterms:W3CDTF">2024-02-09T11:47:19Z</dcterms:created>
  <dcterms:modified xsi:type="dcterms:W3CDTF">2024-02-15T14:20:54Z</dcterms:modified>
</cp:coreProperties>
</file>